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Семенцовой" sheetId="9" r:id="rId1"/>
  </sheets>
  <definedNames>
    <definedName name="_xlnm.Print_Area" localSheetId="0">Семенцовой!$A$1:$L$34</definedName>
  </definedNames>
  <calcPr calcId="145621"/>
</workbook>
</file>

<file path=xl/calcChain.xml><?xml version="1.0" encoding="utf-8"?>
<calcChain xmlns="http://schemas.openxmlformats.org/spreadsheetml/2006/main">
  <c r="K21" i="9" l="1"/>
  <c r="K9" i="9" l="1"/>
  <c r="F9" i="9"/>
  <c r="F13" i="9" l="1"/>
  <c r="F25" i="9" l="1"/>
  <c r="D13" i="9"/>
  <c r="D25" i="9" s="1"/>
  <c r="E13" i="9"/>
  <c r="E25" i="9" s="1"/>
  <c r="C13" i="9"/>
  <c r="C25" i="9" s="1"/>
  <c r="H13" i="9"/>
  <c r="H25" i="9" s="1"/>
  <c r="I13" i="9"/>
  <c r="I25" i="9" s="1"/>
  <c r="J13" i="9"/>
  <c r="J25" i="9" s="1"/>
  <c r="K13" i="9"/>
  <c r="K25" i="9" s="1"/>
  <c r="G23" i="9"/>
  <c r="G24" i="9"/>
  <c r="B23" i="9"/>
  <c r="B24" i="9"/>
  <c r="B10" i="9"/>
  <c r="B14" i="9"/>
  <c r="B15" i="9"/>
  <c r="B11" i="9"/>
  <c r="B12" i="9"/>
  <c r="B9" i="9"/>
  <c r="G10" i="9"/>
  <c r="G14" i="9"/>
  <c r="G15" i="9"/>
  <c r="G11" i="9"/>
  <c r="G12" i="9"/>
  <c r="G9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3" i="9" l="1"/>
  <c r="G25" i="9" s="1"/>
  <c r="B13" i="9"/>
  <c r="B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<sst xmlns="http://schemas.openxmlformats.org/spreadsheetml/2006/main" count="36" uniqueCount="30">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</sst>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35" borderId="1" xfId="0" applyNumberFormat="1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left" vertical="center" wrapText="1"/>
    </xf>
    <xf numFmtId="0" fontId="0" fillId="36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2" fillId="0" borderId="0" xfId="0" applyFont="1" applyFill="1" applyAlignment="1">
      <alignment vertical="center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35"/>
  <sheetViews>
    <sheetView tabSelected="1" zoomScaleNormal="100" workbookViewId="0">
      <selection activeCell="E42" sqref="E42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2" x14ac:dyDescent="0.2">
      <c r="K1" s="31"/>
      <c r="L1" s="31"/>
    </row>
    <row r="3" spans="1:12" ht="63.75" customHeight="1" x14ac:dyDescent="0.2">
      <c r="A3" s="33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 x14ac:dyDescent="0.2">
      <c r="A6" s="35" t="s">
        <v>4</v>
      </c>
      <c r="B6" s="38" t="s">
        <v>5</v>
      </c>
      <c r="C6" s="38"/>
      <c r="D6" s="38"/>
      <c r="E6" s="38"/>
      <c r="F6" s="38"/>
      <c r="G6" s="38" t="s">
        <v>28</v>
      </c>
      <c r="H6" s="38"/>
      <c r="I6" s="38"/>
      <c r="J6" s="38"/>
      <c r="K6" s="38"/>
      <c r="L6" s="40" t="s">
        <v>25</v>
      </c>
    </row>
    <row r="7" spans="1:12" x14ac:dyDescent="0.2">
      <c r="A7" s="36"/>
      <c r="B7" s="39" t="s">
        <v>6</v>
      </c>
      <c r="C7" s="38" t="s">
        <v>7</v>
      </c>
      <c r="D7" s="38"/>
      <c r="E7" s="38"/>
      <c r="F7" s="38"/>
      <c r="G7" s="39" t="s">
        <v>6</v>
      </c>
      <c r="H7" s="38" t="s">
        <v>7</v>
      </c>
      <c r="I7" s="38"/>
      <c r="J7" s="38"/>
      <c r="K7" s="38"/>
      <c r="L7" s="41"/>
    </row>
    <row r="8" spans="1:12" ht="52.5" customHeight="1" x14ac:dyDescent="0.2">
      <c r="A8" s="37"/>
      <c r="B8" s="39"/>
      <c r="C8" s="12" t="s">
        <v>8</v>
      </c>
      <c r="D8" s="12" t="s">
        <v>9</v>
      </c>
      <c r="E8" s="12" t="s">
        <v>10</v>
      </c>
      <c r="F8" s="12" t="s">
        <v>11</v>
      </c>
      <c r="G8" s="39"/>
      <c r="H8" s="12" t="s">
        <v>8</v>
      </c>
      <c r="I8" s="12" t="s">
        <v>9</v>
      </c>
      <c r="J8" s="12" t="s">
        <v>10</v>
      </c>
      <c r="K8" s="12" t="s">
        <v>11</v>
      </c>
      <c r="L8" s="42"/>
    </row>
    <row r="9" spans="1:12" ht="16.5" hidden="1" customHeight="1" x14ac:dyDescent="0.2">
      <c r="A9" s="13" t="s">
        <v>18</v>
      </c>
      <c r="B9" s="14">
        <f t="shared" ref="B9:B15" si="0">SUM(C9:F9)</f>
        <v>159.69999999999999</v>
      </c>
      <c r="C9" s="14">
        <v>1</v>
      </c>
      <c r="D9" s="14">
        <v>100.1</v>
      </c>
      <c r="E9" s="14">
        <v>5</v>
      </c>
      <c r="F9" s="14">
        <f>18.6+35</f>
        <v>53.6</v>
      </c>
      <c r="G9" s="14">
        <f>SUM(H9:K9)</f>
        <v>24202016</v>
      </c>
      <c r="H9" s="14">
        <v>379435</v>
      </c>
      <c r="I9" s="14">
        <v>19008765</v>
      </c>
      <c r="J9" s="14">
        <v>449556</v>
      </c>
      <c r="K9" s="14">
        <f>1754442+2609818</f>
        <v>4364260</v>
      </c>
      <c r="L9" s="1"/>
    </row>
    <row r="10" spans="1:12" ht="15.75" hidden="1" customHeight="1" x14ac:dyDescent="0.2">
      <c r="A10" s="13" t="s">
        <v>20</v>
      </c>
      <c r="B10" s="14">
        <f t="shared" si="0"/>
        <v>11.5</v>
      </c>
      <c r="C10" s="14"/>
      <c r="D10" s="14">
        <v>11.5</v>
      </c>
      <c r="E10" s="14"/>
      <c r="F10" s="14"/>
      <c r="G10" s="14">
        <f>SUM(H10:K10)</f>
        <v>1816369</v>
      </c>
      <c r="H10" s="14"/>
      <c r="I10" s="14">
        <v>1816369</v>
      </c>
      <c r="J10" s="14"/>
      <c r="K10" s="14"/>
      <c r="L10" s="1"/>
    </row>
    <row r="11" spans="1:12" ht="14.25" hidden="1" customHeight="1" x14ac:dyDescent="0.2">
      <c r="A11" s="13" t="s">
        <v>21</v>
      </c>
      <c r="B11" s="14">
        <f t="shared" si="0"/>
        <v>27</v>
      </c>
      <c r="C11" s="14"/>
      <c r="D11" s="14"/>
      <c r="E11" s="14"/>
      <c r="F11" s="14">
        <v>27</v>
      </c>
      <c r="G11" s="14">
        <f>SUM(H11:K11)</f>
        <v>2951808</v>
      </c>
      <c r="H11" s="14"/>
      <c r="I11" s="14"/>
      <c r="J11" s="14"/>
      <c r="K11" s="14">
        <v>2951808</v>
      </c>
      <c r="L11" s="1"/>
    </row>
    <row r="12" spans="1:12" ht="14.25" hidden="1" customHeight="1" x14ac:dyDescent="0.2">
      <c r="A12" s="13" t="s">
        <v>22</v>
      </c>
      <c r="B12" s="14">
        <f>SUM(C12:F12)</f>
        <v>19.5</v>
      </c>
      <c r="C12" s="14"/>
      <c r="D12" s="14"/>
      <c r="E12" s="14"/>
      <c r="F12" s="14">
        <v>19.5</v>
      </c>
      <c r="G12" s="14">
        <f>SUM(H12:K12)</f>
        <v>1761210</v>
      </c>
      <c r="H12" s="14"/>
      <c r="I12" s="14"/>
      <c r="J12" s="14"/>
      <c r="K12" s="14">
        <v>1761210</v>
      </c>
      <c r="L12" s="1"/>
    </row>
    <row r="13" spans="1:12" x14ac:dyDescent="0.2">
      <c r="A13" s="7" t="s">
        <v>12</v>
      </c>
      <c r="B13" s="15">
        <f>SUM(C13:F13)</f>
        <v>217.7</v>
      </c>
      <c r="C13" s="19">
        <f t="shared" ref="C13:K13" si="1">SUM(C9:C12)</f>
        <v>1</v>
      </c>
      <c r="D13" s="19">
        <f>SUM(D9:D12)</f>
        <v>111.6</v>
      </c>
      <c r="E13" s="19">
        <f t="shared" si="1"/>
        <v>5</v>
      </c>
      <c r="F13" s="19">
        <f>SUM(F9:F12)</f>
        <v>100.1</v>
      </c>
      <c r="G13" s="23">
        <f t="shared" si="1"/>
        <v>30731403</v>
      </c>
      <c r="H13" s="18">
        <f t="shared" si="1"/>
        <v>379435</v>
      </c>
      <c r="I13" s="18">
        <f t="shared" si="1"/>
        <v>20825134</v>
      </c>
      <c r="J13" s="18">
        <f t="shared" si="1"/>
        <v>449556</v>
      </c>
      <c r="K13" s="18">
        <f t="shared" si="1"/>
        <v>9077278</v>
      </c>
      <c r="L13" s="1"/>
    </row>
    <row r="14" spans="1:12" x14ac:dyDescent="0.2">
      <c r="A14" s="21" t="s">
        <v>19</v>
      </c>
      <c r="B14" s="22">
        <f t="shared" si="0"/>
        <v>15</v>
      </c>
      <c r="C14" s="20">
        <v>3</v>
      </c>
      <c r="D14" s="20">
        <v>11</v>
      </c>
      <c r="E14" s="20">
        <v>1</v>
      </c>
      <c r="F14" s="20"/>
      <c r="G14" s="22">
        <f>SUM(H14:K14)</f>
        <v>3397687</v>
      </c>
      <c r="H14" s="20">
        <v>1166849</v>
      </c>
      <c r="I14" s="20">
        <v>2102703</v>
      </c>
      <c r="J14" s="20">
        <v>128135</v>
      </c>
      <c r="K14" s="20"/>
      <c r="L14" s="1"/>
    </row>
    <row r="15" spans="1:12" x14ac:dyDescent="0.2">
      <c r="A15" s="21" t="s">
        <v>3</v>
      </c>
      <c r="B15" s="22">
        <f t="shared" si="0"/>
        <v>9.6999999999999993</v>
      </c>
      <c r="C15" s="20">
        <v>1</v>
      </c>
      <c r="D15" s="20">
        <v>7</v>
      </c>
      <c r="E15" s="20">
        <v>1.7</v>
      </c>
      <c r="F15" s="20"/>
      <c r="G15" s="22">
        <f>SUM(H15:K15)</f>
        <v>1783260</v>
      </c>
      <c r="H15" s="20">
        <v>391335</v>
      </c>
      <c r="I15" s="20">
        <v>1288586</v>
      </c>
      <c r="J15" s="20">
        <v>103339</v>
      </c>
      <c r="K15" s="20"/>
      <c r="L15" s="1"/>
    </row>
    <row r="16" spans="1:12" ht="14.25" customHeight="1" x14ac:dyDescent="0.2">
      <c r="A16" s="7" t="s">
        <v>13</v>
      </c>
      <c r="B16" s="15">
        <f t="shared" ref="B16:B24" si="2">SUM(C16:F16)</f>
        <v>28.5</v>
      </c>
      <c r="C16" s="18"/>
      <c r="D16" s="18">
        <v>20</v>
      </c>
      <c r="E16" s="18">
        <v>8.5</v>
      </c>
      <c r="F16" s="18"/>
      <c r="G16" s="15">
        <f t="shared" ref="G16:G24" si="3">SUM(H16:K16)</f>
        <v>4540419.8600000003</v>
      </c>
      <c r="H16" s="18"/>
      <c r="I16" s="18">
        <v>3446271.24</v>
      </c>
      <c r="J16" s="18">
        <v>1094148.6200000001</v>
      </c>
      <c r="K16" s="18"/>
      <c r="L16" s="1"/>
    </row>
    <row r="17" spans="1:12" ht="14.25" customHeight="1" x14ac:dyDescent="0.2">
      <c r="A17" s="26" t="s">
        <v>14</v>
      </c>
      <c r="B17" s="15">
        <f t="shared" si="2"/>
        <v>141</v>
      </c>
      <c r="C17" s="18"/>
      <c r="D17" s="18">
        <v>3</v>
      </c>
      <c r="E17" s="18"/>
      <c r="F17" s="18">
        <v>138</v>
      </c>
      <c r="G17" s="15">
        <f t="shared" si="3"/>
        <v>12567420.65</v>
      </c>
      <c r="H17" s="18"/>
      <c r="I17" s="19">
        <v>658303.85</v>
      </c>
      <c r="J17" s="19"/>
      <c r="K17" s="18">
        <v>11909116.800000001</v>
      </c>
      <c r="L17" s="1"/>
    </row>
    <row r="18" spans="1:12" ht="15" customHeight="1" x14ac:dyDescent="0.2">
      <c r="A18" s="27" t="s">
        <v>15</v>
      </c>
      <c r="B18" s="15">
        <f t="shared" si="2"/>
        <v>36.799999999999997</v>
      </c>
      <c r="C18" s="18"/>
      <c r="D18" s="18">
        <v>13</v>
      </c>
      <c r="E18" s="18">
        <v>1.8</v>
      </c>
      <c r="F18" s="19">
        <v>22</v>
      </c>
      <c r="G18" s="15">
        <f t="shared" si="3"/>
        <v>5300066</v>
      </c>
      <c r="H18" s="18"/>
      <c r="I18" s="19">
        <v>2421071</v>
      </c>
      <c r="J18" s="19">
        <v>225331</v>
      </c>
      <c r="K18" s="18">
        <v>2653664</v>
      </c>
      <c r="L18" s="1"/>
    </row>
    <row r="19" spans="1:12" x14ac:dyDescent="0.2">
      <c r="A19" s="26" t="s">
        <v>0</v>
      </c>
      <c r="B19" s="15">
        <f t="shared" si="2"/>
        <v>23.8</v>
      </c>
      <c r="C19" s="18"/>
      <c r="D19" s="18">
        <v>20.8</v>
      </c>
      <c r="E19" s="18">
        <v>3</v>
      </c>
      <c r="F19" s="18"/>
      <c r="G19" s="15">
        <f t="shared" si="3"/>
        <v>4111979</v>
      </c>
      <c r="H19" s="18"/>
      <c r="I19" s="19">
        <v>3820704</v>
      </c>
      <c r="J19" s="19">
        <v>291275</v>
      </c>
      <c r="K19" s="18"/>
      <c r="L19" s="1"/>
    </row>
    <row r="20" spans="1:12" x14ac:dyDescent="0.2">
      <c r="A20" s="26" t="s">
        <v>16</v>
      </c>
      <c r="B20" s="15">
        <f t="shared" si="2"/>
        <v>41.7</v>
      </c>
      <c r="C20" s="18"/>
      <c r="D20" s="18">
        <v>36.700000000000003</v>
      </c>
      <c r="E20" s="18">
        <v>5</v>
      </c>
      <c r="F20" s="18"/>
      <c r="G20" s="15">
        <f t="shared" si="3"/>
        <v>6375495.6499999994</v>
      </c>
      <c r="H20" s="18"/>
      <c r="I20" s="25">
        <v>5897026.0999999996</v>
      </c>
      <c r="J20" s="25">
        <v>478469.55</v>
      </c>
      <c r="K20" s="18"/>
      <c r="L20" s="1"/>
    </row>
    <row r="21" spans="1:12" x14ac:dyDescent="0.2">
      <c r="A21" s="26" t="s">
        <v>2</v>
      </c>
      <c r="B21" s="15">
        <f t="shared" si="2"/>
        <v>443.6</v>
      </c>
      <c r="C21" s="18"/>
      <c r="D21" s="18">
        <v>4</v>
      </c>
      <c r="E21" s="18">
        <v>6.3</v>
      </c>
      <c r="F21" s="18">
        <v>433.3</v>
      </c>
      <c r="G21" s="15">
        <f t="shared" si="3"/>
        <v>46999486.859999999</v>
      </c>
      <c r="H21" s="18"/>
      <c r="I21" s="25">
        <v>808651.16</v>
      </c>
      <c r="J21" s="25">
        <v>783771</v>
      </c>
      <c r="K21" s="25">
        <f>45407064.7</f>
        <v>45407064.700000003</v>
      </c>
      <c r="L21" s="1"/>
    </row>
    <row r="22" spans="1:12" s="24" customFormat="1" x14ac:dyDescent="0.2">
      <c r="A22" s="26" t="s">
        <v>1</v>
      </c>
      <c r="B22" s="23">
        <f t="shared" si="2"/>
        <v>3694</v>
      </c>
      <c r="C22" s="25"/>
      <c r="D22" s="25">
        <v>13.5</v>
      </c>
      <c r="E22" s="25">
        <v>5</v>
      </c>
      <c r="F22" s="28">
        <v>3675.5</v>
      </c>
      <c r="G22" s="23">
        <f t="shared" si="3"/>
        <v>396187238</v>
      </c>
      <c r="H22" s="25"/>
      <c r="I22" s="25">
        <v>2242840</v>
      </c>
      <c r="J22" s="25">
        <v>525645</v>
      </c>
      <c r="K22" s="25">
        <v>393418753</v>
      </c>
      <c r="L22" s="29"/>
    </row>
    <row r="23" spans="1:12" x14ac:dyDescent="0.2">
      <c r="A23" s="26" t="s">
        <v>23</v>
      </c>
      <c r="B23" s="15">
        <f t="shared" si="2"/>
        <v>5</v>
      </c>
      <c r="C23" s="18"/>
      <c r="D23" s="18">
        <v>5</v>
      </c>
      <c r="E23" s="18"/>
      <c r="F23" s="18"/>
      <c r="G23" s="15">
        <f t="shared" si="3"/>
        <v>905311.94</v>
      </c>
      <c r="H23" s="18"/>
      <c r="I23" s="18">
        <v>905311.94</v>
      </c>
      <c r="J23" s="18"/>
      <c r="K23" s="18"/>
      <c r="L23" s="1"/>
    </row>
    <row r="24" spans="1:12" x14ac:dyDescent="0.2">
      <c r="A24" s="7" t="s">
        <v>24</v>
      </c>
      <c r="B24" s="15">
        <f t="shared" si="2"/>
        <v>83.6</v>
      </c>
      <c r="C24" s="18"/>
      <c r="D24" s="18">
        <v>25.3</v>
      </c>
      <c r="E24" s="18">
        <v>2</v>
      </c>
      <c r="F24" s="18">
        <v>56.3</v>
      </c>
      <c r="G24" s="15">
        <f t="shared" si="3"/>
        <v>11370444.699999999</v>
      </c>
      <c r="H24" s="18"/>
      <c r="I24" s="18">
        <v>4221912.29</v>
      </c>
      <c r="J24" s="25">
        <v>158069.4</v>
      </c>
      <c r="K24" s="18">
        <v>6990463.0099999998</v>
      </c>
      <c r="L24" s="1"/>
    </row>
    <row r="25" spans="1:12" x14ac:dyDescent="0.2">
      <c r="A25" s="11" t="s">
        <v>17</v>
      </c>
      <c r="B25" s="15">
        <f t="shared" ref="B25:K25" si="4">SUM(B13+B16+B17+B18+B19+B20+B21+B22+B23+B24)+B14+B15</f>
        <v>4740.4000000000005</v>
      </c>
      <c r="C25" s="15">
        <f t="shared" si="4"/>
        <v>5</v>
      </c>
      <c r="D25" s="15">
        <f>SUM(D13+D16+D17+D18+D19+D20+D21+D22+D23+D24)+D14+D15</f>
        <v>270.90000000000003</v>
      </c>
      <c r="E25" s="15">
        <f t="shared" si="4"/>
        <v>39.300000000000004</v>
      </c>
      <c r="F25" s="15">
        <f t="shared" si="4"/>
        <v>4425.2</v>
      </c>
      <c r="G25" s="15">
        <f t="shared" si="4"/>
        <v>524270212.65999997</v>
      </c>
      <c r="H25" s="15">
        <f t="shared" si="4"/>
        <v>1937619</v>
      </c>
      <c r="I25" s="15">
        <f t="shared" si="4"/>
        <v>48638514.579999998</v>
      </c>
      <c r="J25" s="15">
        <f t="shared" si="4"/>
        <v>4237739.57</v>
      </c>
      <c r="K25" s="15">
        <f t="shared" si="4"/>
        <v>469456339.50999999</v>
      </c>
      <c r="L25" s="1"/>
    </row>
    <row r="26" spans="1:12" ht="9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2" x14ac:dyDescent="0.2">
      <c r="A27" s="30"/>
      <c r="B27" s="8"/>
      <c r="C27" s="8"/>
      <c r="D27" s="8"/>
      <c r="E27" s="8"/>
      <c r="F27" s="8"/>
      <c r="G27" s="8"/>
      <c r="H27" s="44"/>
      <c r="I27" s="44"/>
      <c r="J27" s="44"/>
      <c r="K27" s="44"/>
      <c r="L27" s="44"/>
    </row>
    <row r="28" spans="1:12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"/>
      <c r="K28" s="4"/>
    </row>
    <row r="29" spans="1:12" ht="28.5" x14ac:dyDescent="0.2">
      <c r="A29" s="16" t="s">
        <v>26</v>
      </c>
      <c r="B29" s="45" t="s">
        <v>27</v>
      </c>
      <c r="C29" s="45"/>
      <c r="D29" s="45"/>
      <c r="E29" s="45"/>
      <c r="F29" s="45"/>
      <c r="G29" s="45"/>
      <c r="H29" s="45"/>
      <c r="I29" s="45"/>
      <c r="J29" s="45"/>
      <c r="K29" s="45"/>
    </row>
    <row r="30" spans="1:12" ht="14.25" x14ac:dyDescent="0.2">
      <c r="A30" s="17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2" x14ac:dyDescent="0.2">
      <c r="A31" s="5"/>
      <c r="B31" s="3"/>
      <c r="C31" s="3"/>
      <c r="D31" s="3"/>
      <c r="E31" s="32"/>
      <c r="F31" s="32"/>
      <c r="G31" s="32"/>
      <c r="H31" s="3"/>
      <c r="I31" s="3"/>
      <c r="J31" s="3"/>
      <c r="K31" s="3"/>
    </row>
    <row r="32" spans="1:12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Семенцовой</vt:lpstr>
      <vt:lpstr>Семенцовой!Область_печати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2016-07-01T06:19:31Z</cp:lastPrinted>
  <dcterms:created xsi:type="dcterms:W3CDTF">2009-01-13T06:01:05Z</dcterms:created>
  <dcterms:modified xsi:type="dcterms:W3CDTF">2016-07-11T12:50:04Z</dcterms:modified>
</cp:coreProperties>
</file>